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Akce\AŇA\23_001-CV Zastávka MHD Sídliště_ul Skalníkova\04_SOUPIS PRACÍ\02\"/>
    </mc:Choice>
  </mc:AlternateContent>
  <xr:revisionPtr revIDLastSave="0" documentId="13_ncr:1_{DB917982-2A66-4B77-875B-E4315D956065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Souhrn" sheetId="6" r:id="rId1"/>
    <sheet name="Položkový rozpočet" sheetId="1" r:id="rId2"/>
  </sheets>
  <definedNames>
    <definedName name="_xlnm.Print_Area" localSheetId="1">'Položkový rozpočet'!$A$1:$F$55</definedName>
  </definedNames>
  <calcPr calcId="181029"/>
</workbook>
</file>

<file path=xl/calcChain.xml><?xml version="1.0" encoding="utf-8"?>
<calcChain xmlns="http://schemas.openxmlformats.org/spreadsheetml/2006/main">
  <c r="F7" i="1" l="1"/>
  <c r="F39" i="1"/>
  <c r="F8" i="1"/>
  <c r="F16" i="1"/>
  <c r="F47" i="1"/>
  <c r="F48" i="1"/>
  <c r="F18" i="1" l="1"/>
  <c r="F4" i="1" l="1"/>
  <c r="F5" i="1"/>
  <c r="F28" i="1" l="1"/>
  <c r="F36" i="1"/>
  <c r="F13" i="1" l="1"/>
  <c r="F14" i="1"/>
  <c r="F12" i="1"/>
  <c r="F11" i="1" l="1"/>
  <c r="F34" i="1"/>
  <c r="F31" i="1"/>
  <c r="F35" i="1"/>
  <c r="F33" i="1"/>
  <c r="F41" i="1"/>
  <c r="F42" i="1"/>
  <c r="F19" i="1"/>
  <c r="F6" i="1"/>
  <c r="F27" i="1"/>
  <c r="F26" i="1"/>
  <c r="F38" i="1"/>
  <c r="F37" i="1"/>
  <c r="F30" i="1"/>
  <c r="F29" i="1"/>
  <c r="F25" i="1"/>
  <c r="F32" i="1"/>
  <c r="F49" i="1"/>
  <c r="F46" i="1"/>
  <c r="F40" i="1"/>
  <c r="F17" i="1"/>
  <c r="F15" i="1"/>
  <c r="F10" i="1"/>
  <c r="F9" i="1"/>
  <c r="F43" i="1" l="1"/>
  <c r="B6" i="6" s="1"/>
  <c r="F50" i="1"/>
  <c r="B7" i="6" s="1"/>
  <c r="F20" i="1"/>
  <c r="F21" i="1" s="1"/>
  <c r="B5" i="6" s="1"/>
  <c r="F52" i="1" l="1"/>
  <c r="B10" i="6" s="1"/>
</calcChain>
</file>

<file path=xl/sharedStrings.xml><?xml version="1.0" encoding="utf-8"?>
<sst xmlns="http://schemas.openxmlformats.org/spreadsheetml/2006/main" count="142" uniqueCount="87">
  <si>
    <t>Zemnící drát FeZn10</t>
  </si>
  <si>
    <t>CYKY-J 3x1,5</t>
  </si>
  <si>
    <t>Kabel pro svítidla na nových sloupech</t>
  </si>
  <si>
    <t>Chránička Kopoflex</t>
  </si>
  <si>
    <t>Výstražná folie</t>
  </si>
  <si>
    <t>Práce plošiny</t>
  </si>
  <si>
    <t xml:space="preserve">Revize </t>
  </si>
  <si>
    <t>sada</t>
  </si>
  <si>
    <t>Montáž svítidel s přívodem</t>
  </si>
  <si>
    <t>Zemní vedení</t>
  </si>
  <si>
    <t>Pomocný materiál</t>
  </si>
  <si>
    <t>Hloubení rýh do šířky 600mm</t>
  </si>
  <si>
    <t>Hloubení šachet pro patky</t>
  </si>
  <si>
    <t>m3</t>
  </si>
  <si>
    <t>m</t>
  </si>
  <si>
    <t>ks</t>
  </si>
  <si>
    <t>kg</t>
  </si>
  <si>
    <t>Cena celkem bez DPH</t>
  </si>
  <si>
    <t>Celkem</t>
  </si>
  <si>
    <t>bez DPH</t>
  </si>
  <si>
    <t>Jednotka</t>
  </si>
  <si>
    <t>Množství</t>
  </si>
  <si>
    <t>h</t>
  </si>
  <si>
    <t>%</t>
  </si>
  <si>
    <t>Celková cena bez DPH</t>
  </si>
  <si>
    <t>Materiály</t>
  </si>
  <si>
    <t>Celkem materiály</t>
  </si>
  <si>
    <t>Cena za jedn.</t>
  </si>
  <si>
    <t>Popis</t>
  </si>
  <si>
    <t>Poplatek za recyklaci svítidla</t>
  </si>
  <si>
    <t>Poplatek za recyklaci světelného zdroje</t>
  </si>
  <si>
    <t>Práce v HZS</t>
  </si>
  <si>
    <t>Celkem práce v HZS</t>
  </si>
  <si>
    <t>Ukotvení sloupu včetně materiálu</t>
  </si>
  <si>
    <t>beton a zásyp</t>
  </si>
  <si>
    <t>Montáž výložníků</t>
  </si>
  <si>
    <t>Příplatek za zatahování do chráničky do 0,75kg/m</t>
  </si>
  <si>
    <t>Instalace stožáru</t>
  </si>
  <si>
    <t>Připojení svítidla a elektrovýzbroje stožáru</t>
  </si>
  <si>
    <t>Investor:</t>
  </si>
  <si>
    <t>Vypracoval:</t>
  </si>
  <si>
    <t>E-mail:</t>
  </si>
  <si>
    <t>Dne:</t>
  </si>
  <si>
    <t>Soupis prací</t>
  </si>
  <si>
    <t>Svorka spojovací páska-páska</t>
  </si>
  <si>
    <t>Svorka spojovací páska-drát</t>
  </si>
  <si>
    <t>SR 2b</t>
  </si>
  <si>
    <t>SR 3a</t>
  </si>
  <si>
    <t>Kabelové oko šroubové</t>
  </si>
  <si>
    <t>Uložení uzemnění - zemnící pásek</t>
  </si>
  <si>
    <t>Obsyp kabelu, vč. položení výstražné folie</t>
  </si>
  <si>
    <t>Zásyp výkopu, zhutnění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</si>
  <si>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</si>
  <si>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</si>
  <si>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</si>
  <si>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Připojení zemnících drátů ke stožárům</t>
  </si>
  <si>
    <t>a také budoucí kompatibilita se stávajícími materiály a zařízeními a  tím i efektivita nákladů na servis a údržbu zařízení.</t>
  </si>
  <si>
    <t>Svítidlo LED, silniční, přechod pro chodce</t>
  </si>
  <si>
    <t>Elektrovýzbroj 1 pojistka</t>
  </si>
  <si>
    <t>SR 481/27 Z/Cu</t>
  </si>
  <si>
    <t>Výložník rovný pro přisvícení přechodů, žárový zinek</t>
  </si>
  <si>
    <t xml:space="preserve">Rozpočet </t>
  </si>
  <si>
    <t>Stožár bezpaticový třístupňový silniční, přechody pro chodce s manžetou, žárový zinek</t>
  </si>
  <si>
    <t>Zemnící pásek FeZn 30x4</t>
  </si>
  <si>
    <t>průměr 50</t>
  </si>
  <si>
    <t>Uvedením obchodních názvů nejsou vyloučena rovocenná řešení a komponenty v souladu s §89 odst. 6 zákona 134/2016 Sb. O zadávaní veřejných zakázek.</t>
  </si>
  <si>
    <t>CYKY-J 4x16</t>
  </si>
  <si>
    <t>Uložení zemního vedení - kabel silový s Cu jádrem 4x16mm2</t>
  </si>
  <si>
    <t>11527lm, 91W, 4000K</t>
  </si>
  <si>
    <t>průměr 110, rezerva přes komunikaci</t>
  </si>
  <si>
    <t>Vytýčení stávajících sítí všech správců</t>
  </si>
  <si>
    <t>Geodetické zaměření</t>
  </si>
  <si>
    <t>Doprava osob a materiálu, územní vlivy</t>
  </si>
  <si>
    <t>PD pro provádění stavby</t>
  </si>
  <si>
    <t>Připojení odboček drát do 10mm, uzemnění, včetně ošetření nátěrem</t>
  </si>
  <si>
    <t>Smršťovací bužírka žlutozelená</t>
  </si>
  <si>
    <t>na FeZn10</t>
  </si>
  <si>
    <t>Kabelová koncovka, smršťovací</t>
  </si>
  <si>
    <t>KZ4X 6-25</t>
  </si>
  <si>
    <t>Montáž smršťovací bužírky a koncovky</t>
  </si>
  <si>
    <t>Rostislav Brož</t>
  </si>
  <si>
    <t>rostislav.broz@plancon.cz</t>
  </si>
  <si>
    <t>Materiály cenová úroveň 05.2023</t>
  </si>
  <si>
    <t xml:space="preserve">STP-6B, 159/133/89mm </t>
  </si>
  <si>
    <t>UD 1-2000B</t>
  </si>
  <si>
    <t>Mariánské Lázně - Přechod pro chodce</t>
  </si>
  <si>
    <t>Mariánské Lázně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</si>
</sst>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164" formatCode="#,##0\ &quot;Kč&quot;"/>
    <numFmt numFmtId="165" formatCode="#,##0.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rgb="FF22222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2" fillId="0" borderId="0" xfId="0" applyFont="1"/>
    <xf numFmtId="0" fontId="0" fillId="0" borderId="3" xfId="0" applyBorder="1"/>
    <xf numFmtId="164" fontId="0" fillId="0" borderId="4" xfId="0" applyNumberFormat="1" applyBorder="1"/>
    <xf numFmtId="0" fontId="0" fillId="0" borderId="3" xfId="0" applyBorder="1" applyAlignment="1">
      <alignment horizontal="center"/>
    </xf>
    <xf numFmtId="16" fontId="0" fillId="0" borderId="0" xfId="0" applyNumberFormat="1"/>
    <xf numFmtId="0" fontId="0" fillId="0" borderId="4" xfId="0" applyBorder="1"/>
    <xf numFmtId="0" fontId="1" fillId="0" borderId="5" xfId="0" applyFont="1" applyBorder="1" applyAlignment="1">
      <alignment horizontal="center"/>
    </xf>
    <xf numFmtId="164" fontId="0" fillId="0" borderId="0" xfId="0" applyNumberFormat="1"/>
    <xf numFmtId="164" fontId="3" fillId="0" borderId="4" xfId="0" applyNumberFormat="1" applyFont="1" applyBorder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0" xfId="0" applyFont="1" applyFill="1"/>
    <xf numFmtId="0" fontId="0" fillId="0" borderId="6" xfId="0" applyBorder="1"/>
    <xf numFmtId="0" fontId="6" fillId="0" borderId="7" xfId="0" applyFont="1" applyBorder="1"/>
    <xf numFmtId="0" fontId="6" fillId="0" borderId="8" xfId="0" applyFont="1" applyBorder="1"/>
    <xf numFmtId="164" fontId="7" fillId="0" borderId="7" xfId="0" applyNumberFormat="1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64" fontId="6" fillId="0" borderId="7" xfId="0" applyNumberFormat="1" applyFont="1" applyBorder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9" xfId="0" applyFont="1" applyBorder="1"/>
    <xf numFmtId="164" fontId="3" fillId="0" borderId="6" xfId="0" applyNumberFormat="1" applyFont="1" applyBorder="1"/>
    <xf numFmtId="164" fontId="7" fillId="0" borderId="9" xfId="0" applyNumberFormat="1" applyFont="1" applyBorder="1"/>
    <xf numFmtId="0" fontId="6" fillId="0" borderId="9" xfId="0" applyFont="1" applyBorder="1" applyAlignment="1">
      <alignment horizontal="center"/>
    </xf>
    <xf numFmtId="164" fontId="6" fillId="0" borderId="10" xfId="0" applyNumberFormat="1" applyFont="1" applyBorder="1"/>
    <xf numFmtId="164" fontId="0" fillId="0" borderId="6" xfId="0" applyNumberFormat="1" applyBorder="1"/>
    <xf numFmtId="164" fontId="6" fillId="0" borderId="9" xfId="0" applyNumberFormat="1" applyFont="1" applyBorder="1"/>
    <xf numFmtId="0" fontId="2" fillId="3" borderId="13" xfId="0" applyFont="1" applyFill="1" applyBorder="1"/>
    <xf numFmtId="164" fontId="2" fillId="3" borderId="13" xfId="0" applyNumberFormat="1" applyFont="1" applyFill="1" applyBorder="1"/>
    <xf numFmtId="0" fontId="1" fillId="0" borderId="14" xfId="0" applyFont="1" applyBorder="1" applyAlignment="1">
      <alignment horizontal="center"/>
    </xf>
    <xf numFmtId="164" fontId="1" fillId="0" borderId="14" xfId="0" applyNumberFormat="1" applyFont="1" applyBorder="1"/>
    <xf numFmtId="0" fontId="1" fillId="0" borderId="15" xfId="0" applyFont="1" applyBorder="1"/>
    <xf numFmtId="0" fontId="6" fillId="0" borderId="16" xfId="0" applyFont="1" applyBorder="1"/>
    <xf numFmtId="0" fontId="6" fillId="0" borderId="5" xfId="0" applyFont="1" applyBorder="1"/>
    <xf numFmtId="164" fontId="7" fillId="0" borderId="5" xfId="0" applyNumberFormat="1" applyFont="1" applyBorder="1"/>
    <xf numFmtId="0" fontId="6" fillId="0" borderId="5" xfId="0" applyFont="1" applyBorder="1" applyAlignment="1">
      <alignment horizontal="center"/>
    </xf>
    <xf numFmtId="164" fontId="6" fillId="0" borderId="17" xfId="0" applyNumberFormat="1" applyFont="1" applyBorder="1"/>
    <xf numFmtId="0" fontId="6" fillId="0" borderId="18" xfId="0" applyFont="1" applyBorder="1"/>
    <xf numFmtId="164" fontId="7" fillId="0" borderId="0" xfId="0" applyNumberFormat="1" applyFont="1"/>
    <xf numFmtId="0" fontId="9" fillId="0" borderId="0" xfId="0" applyFont="1"/>
    <xf numFmtId="164" fontId="10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 indent="1"/>
    </xf>
    <xf numFmtId="0" fontId="1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indent="1"/>
    </xf>
    <xf numFmtId="0" fontId="14" fillId="0" borderId="0" xfId="1" applyAlignment="1" applyProtection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8" fillId="3" borderId="0" xfId="0" applyFont="1" applyFill="1"/>
    <xf numFmtId="0" fontId="0" fillId="3" borderId="0" xfId="0" applyFill="1"/>
    <xf numFmtId="0" fontId="0" fillId="4" borderId="0" xfId="0" applyFill="1"/>
    <xf numFmtId="165" fontId="3" fillId="0" borderId="4" xfId="0" applyNumberFormat="1" applyFont="1" applyBorder="1"/>
    <xf numFmtId="0" fontId="15" fillId="0" borderId="3" xfId="0" applyFont="1" applyBorder="1"/>
    <xf numFmtId="0" fontId="0" fillId="0" borderId="19" xfId="0" applyBorder="1"/>
    <xf numFmtId="8" fontId="3" fillId="0" borderId="4" xfId="0" applyNumberFormat="1" applyFont="1" applyBorder="1"/>
    <xf numFmtId="0" fontId="3" fillId="0" borderId="4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2" xfId="0" applyBorder="1"/>
    <xf numFmtId="6" fontId="3" fillId="0" borderId="4" xfId="0" applyNumberFormat="1" applyFont="1" applyBorder="1"/>
    <xf numFmtId="0" fontId="0" fillId="0" borderId="11" xfId="0" applyBorder="1"/>
    <xf numFmtId="0" fontId="0" fillId="0" borderId="12" xfId="0" applyBorder="1"/>
    <xf numFmtId="164" fontId="3" fillId="0" borderId="11" xfId="0" applyNumberFormat="1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4" fontId="13" fillId="0" borderId="0" xfId="0" applyNumberFormat="1" applyFont="1" applyAlignment="1">
      <alignment horizontal="left" vertical="top" inden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stislav.broz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5"/>
  <sheetViews>
    <sheetView view="pageBreakPreview" zoomScale="146" zoomScaleNormal="100" zoomScaleSheetLayoutView="146" workbookViewId="0">
      <selection activeCell="I16" sqref="I16"/>
    </sheetView>
  </sheetViews>
  <sheetFormatPr defaultRowHeight="15" x14ac:dyDescent="0.25"/>
  <cols>
    <col min="1" max="1" width="22.7109375" customWidth="1"/>
    <col min="2" max="2" width="23.140625" customWidth="1"/>
  </cols>
  <sheetData>
    <row r="2" spans="1:9" ht="20.25" x14ac:dyDescent="0.3">
      <c r="A2" s="10" t="s">
        <v>43</v>
      </c>
    </row>
    <row r="3" spans="1:9" ht="15.75" x14ac:dyDescent="0.25">
      <c r="A3" s="59" t="s">
        <v>85</v>
      </c>
      <c r="B3" s="60"/>
      <c r="C3" s="60"/>
      <c r="D3" s="60"/>
      <c r="E3" s="60"/>
      <c r="F3" s="60"/>
      <c r="G3" s="60"/>
      <c r="H3" s="60"/>
      <c r="I3" s="60"/>
    </row>
    <row r="5" spans="1:9" ht="15.75" x14ac:dyDescent="0.25">
      <c r="A5" s="47" t="s">
        <v>25</v>
      </c>
      <c r="B5" s="48">
        <f>'Položkový rozpočet'!F21</f>
        <v>0</v>
      </c>
      <c r="C5" s="49" t="s">
        <v>19</v>
      </c>
    </row>
    <row r="6" spans="1:9" ht="15.75" x14ac:dyDescent="0.25">
      <c r="A6" s="49" t="s">
        <v>52</v>
      </c>
      <c r="B6" s="48">
        <f>'Položkový rozpočet'!F43</f>
        <v>0</v>
      </c>
      <c r="C6" s="49" t="s">
        <v>19</v>
      </c>
    </row>
    <row r="7" spans="1:9" ht="15.75" x14ac:dyDescent="0.25">
      <c r="A7" s="49" t="s">
        <v>31</v>
      </c>
      <c r="B7" s="48">
        <f>'Položkový rozpočet'!F50</f>
        <v>0</v>
      </c>
      <c r="C7" s="49" t="s">
        <v>19</v>
      </c>
    </row>
    <row r="8" spans="1:9" ht="15.75" x14ac:dyDescent="0.25">
      <c r="A8" s="49" t="s">
        <v>73</v>
      </c>
      <c r="B8" s="48">
        <v>10000</v>
      </c>
      <c r="C8" s="49" t="s">
        <v>19</v>
      </c>
    </row>
    <row r="9" spans="1:9" ht="15.75" x14ac:dyDescent="0.25">
      <c r="A9" s="49" t="s">
        <v>72</v>
      </c>
      <c r="B9" s="48">
        <v>15000</v>
      </c>
      <c r="C9" s="49" t="s">
        <v>19</v>
      </c>
    </row>
    <row r="10" spans="1:9" ht="18" x14ac:dyDescent="0.25">
      <c r="A10" s="11" t="s">
        <v>18</v>
      </c>
      <c r="B10" s="12">
        <f>'Položkový rozpočet'!F52</f>
        <v>0</v>
      </c>
      <c r="C10" s="11" t="s">
        <v>19</v>
      </c>
      <c r="D10" s="11"/>
      <c r="E10" s="11"/>
      <c r="F10" s="11"/>
      <c r="G10" s="11"/>
    </row>
    <row r="11" spans="1:9" ht="18" x14ac:dyDescent="0.25">
      <c r="A11" s="11"/>
      <c r="B11" s="12"/>
      <c r="C11" s="11"/>
      <c r="D11" s="11"/>
      <c r="E11" s="11"/>
      <c r="F11" s="11"/>
      <c r="G11" s="11"/>
    </row>
    <row r="12" spans="1:9" ht="18" x14ac:dyDescent="0.25">
      <c r="A12" s="50" t="s">
        <v>39</v>
      </c>
      <c r="B12" s="51" t="s">
        <v>86</v>
      </c>
      <c r="C12" s="11"/>
      <c r="D12" s="11"/>
      <c r="E12" s="11"/>
      <c r="F12" s="11"/>
      <c r="G12" s="11"/>
    </row>
    <row r="13" spans="1:9" ht="18" x14ac:dyDescent="0.25">
      <c r="A13" s="52"/>
      <c r="B13" s="51"/>
      <c r="C13" s="11"/>
      <c r="D13" s="11"/>
      <c r="E13" s="11"/>
      <c r="F13" s="11"/>
      <c r="G13" s="11"/>
    </row>
    <row r="14" spans="1:9" ht="18" x14ac:dyDescent="0.25">
      <c r="A14" s="52"/>
      <c r="B14" s="51"/>
      <c r="C14" s="11"/>
      <c r="D14" s="11"/>
      <c r="E14" s="11"/>
      <c r="F14" s="11"/>
      <c r="G14" s="11"/>
    </row>
    <row r="15" spans="1:9" ht="18" x14ac:dyDescent="0.25">
      <c r="A15" s="52"/>
      <c r="B15" s="51"/>
      <c r="C15" s="11"/>
      <c r="D15" s="11"/>
      <c r="E15" s="11"/>
      <c r="F15" s="11"/>
      <c r="G15" s="11"/>
    </row>
    <row r="16" spans="1:9" ht="18" x14ac:dyDescent="0.25">
      <c r="A16" s="53" t="s">
        <v>40</v>
      </c>
      <c r="B16" s="54" t="s">
        <v>80</v>
      </c>
      <c r="C16" s="11"/>
      <c r="D16" s="11"/>
      <c r="E16" s="11"/>
      <c r="F16" s="11"/>
      <c r="G16" s="11"/>
    </row>
    <row r="17" spans="1:7" ht="18" x14ac:dyDescent="0.25">
      <c r="A17" s="53" t="s">
        <v>41</v>
      </c>
      <c r="B17" s="55" t="s">
        <v>81</v>
      </c>
      <c r="C17" s="11"/>
      <c r="D17" s="11"/>
      <c r="E17" s="11"/>
      <c r="F17" s="11"/>
      <c r="G17" s="11"/>
    </row>
    <row r="18" spans="1:7" ht="18" x14ac:dyDescent="0.25">
      <c r="A18" s="53" t="s">
        <v>42</v>
      </c>
      <c r="B18" s="78">
        <v>45138</v>
      </c>
      <c r="C18" s="11"/>
      <c r="D18" s="11"/>
      <c r="E18" s="11"/>
      <c r="F18" s="11"/>
      <c r="G18" s="11"/>
    </row>
    <row r="19" spans="1:7" ht="18" x14ac:dyDescent="0.25">
      <c r="A19" s="52"/>
      <c r="B19" s="52"/>
      <c r="C19" s="11"/>
      <c r="D19" s="11"/>
      <c r="E19" s="11"/>
      <c r="F19" s="11"/>
      <c r="G19" s="11"/>
    </row>
    <row r="20" spans="1:7" ht="18" x14ac:dyDescent="0.25">
      <c r="A20" s="52" t="s">
        <v>65</v>
      </c>
      <c r="B20" s="52"/>
      <c r="C20" s="11"/>
      <c r="D20" s="11"/>
      <c r="E20" s="11"/>
      <c r="F20" s="11"/>
      <c r="G20" s="11"/>
    </row>
    <row r="21" spans="1:7" ht="18" x14ac:dyDescent="0.25">
      <c r="A21" s="52" t="s">
        <v>54</v>
      </c>
      <c r="B21" s="52"/>
      <c r="C21" s="11"/>
      <c r="D21" s="11"/>
      <c r="E21" s="11"/>
      <c r="F21" s="11"/>
      <c r="G21" s="11"/>
    </row>
    <row r="22" spans="1:7" ht="18" x14ac:dyDescent="0.25">
      <c r="A22" s="52" t="s">
        <v>56</v>
      </c>
      <c r="B22" s="52"/>
      <c r="C22" s="11"/>
      <c r="D22" s="11"/>
      <c r="E22" s="11"/>
      <c r="F22" s="11"/>
      <c r="G22" s="11"/>
    </row>
    <row r="23" spans="1:7" ht="18" x14ac:dyDescent="0.25">
      <c r="A23" s="52"/>
      <c r="B23" s="52"/>
      <c r="C23" s="11"/>
      <c r="D23" s="11"/>
      <c r="E23" s="11"/>
      <c r="F23" s="11"/>
      <c r="G23" s="11"/>
    </row>
    <row r="24" spans="1:7" x14ac:dyDescent="0.25">
      <c r="A24" s="52"/>
      <c r="B24" s="52"/>
    </row>
    <row r="25" spans="1:7" x14ac:dyDescent="0.25">
      <c r="A25" s="52"/>
      <c r="B25" s="52" t="s">
        <v>82</v>
      </c>
    </row>
  </sheetData>
  <hyperlinks>
    <hyperlink ref="B17" r:id="rId1" xr:uid="{7CE064C4-8D03-4A38-A9B0-B677BE59CC4F}"/>
  </hyperlinks>
  <pageMargins left="0.7" right="0.7" top="0.78740157499999996" bottom="0.78740157499999996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6"/>
  <sheetViews>
    <sheetView tabSelected="1" view="pageBreakPreview" zoomScale="102" zoomScaleNormal="100" zoomScaleSheetLayoutView="102" workbookViewId="0">
      <selection activeCell="I46" sqref="I46"/>
    </sheetView>
  </sheetViews>
  <sheetFormatPr defaultRowHeight="15" x14ac:dyDescent="0.25"/>
  <cols>
    <col min="1" max="1" width="72.85546875" customWidth="1"/>
    <col min="2" max="2" width="36.28515625" customWidth="1"/>
    <col min="3" max="3" width="13.85546875" bestFit="1" customWidth="1"/>
    <col min="4" max="4" width="13" customWidth="1"/>
    <col min="5" max="5" width="11.28515625" customWidth="1"/>
    <col min="6" max="6" width="22.7109375" bestFit="1" customWidth="1"/>
    <col min="7" max="7" width="14.5703125" bestFit="1" customWidth="1"/>
  </cols>
  <sheetData>
    <row r="1" spans="1:7" ht="18.75" x14ac:dyDescent="0.3">
      <c r="A1" s="15" t="s">
        <v>61</v>
      </c>
      <c r="B1" s="1"/>
      <c r="C1" s="1"/>
      <c r="D1" s="1"/>
      <c r="E1" s="1"/>
    </row>
    <row r="2" spans="1:7" ht="16.5" thickBot="1" x14ac:dyDescent="0.3">
      <c r="A2" s="59" t="s">
        <v>85</v>
      </c>
      <c r="B2" s="60"/>
      <c r="C2" s="60"/>
      <c r="D2" s="60"/>
    </row>
    <row r="3" spans="1:7" ht="16.5" thickBot="1" x14ac:dyDescent="0.3">
      <c r="A3" s="24" t="s">
        <v>25</v>
      </c>
      <c r="B3" s="24" t="s">
        <v>28</v>
      </c>
      <c r="C3" s="25" t="s">
        <v>27</v>
      </c>
      <c r="D3" s="26" t="s">
        <v>21</v>
      </c>
      <c r="E3" s="26" t="s">
        <v>20</v>
      </c>
      <c r="F3" s="25" t="s">
        <v>24</v>
      </c>
    </row>
    <row r="4" spans="1:7" x14ac:dyDescent="0.25">
      <c r="A4" s="67" t="s">
        <v>62</v>
      </c>
      <c r="B4" s="2" t="s">
        <v>83</v>
      </c>
      <c r="C4" s="62"/>
      <c r="D4" s="13">
        <v>2</v>
      </c>
      <c r="E4" s="4" t="s">
        <v>15</v>
      </c>
      <c r="F4" s="3">
        <f t="shared" ref="F4:F6" si="0">C4*D4</f>
        <v>0</v>
      </c>
      <c r="G4" s="5"/>
    </row>
    <row r="5" spans="1:7" x14ac:dyDescent="0.25">
      <c r="A5" s="67" t="s">
        <v>60</v>
      </c>
      <c r="B5" s="2" t="s">
        <v>84</v>
      </c>
      <c r="C5" s="62"/>
      <c r="D5" s="13">
        <v>2</v>
      </c>
      <c r="E5" s="4" t="s">
        <v>15</v>
      </c>
      <c r="F5" s="3">
        <f t="shared" ref="F5" si="1">C5*D5</f>
        <v>0</v>
      </c>
      <c r="G5" s="5"/>
    </row>
    <row r="6" spans="1:7" x14ac:dyDescent="0.25">
      <c r="A6" s="67" t="s">
        <v>58</v>
      </c>
      <c r="B6" s="2" t="s">
        <v>59</v>
      </c>
      <c r="C6" s="62"/>
      <c r="D6" s="13">
        <v>2</v>
      </c>
      <c r="E6" s="4" t="s">
        <v>15</v>
      </c>
      <c r="F6" s="3">
        <f t="shared" si="0"/>
        <v>0</v>
      </c>
      <c r="G6" s="5"/>
    </row>
    <row r="7" spans="1:7" x14ac:dyDescent="0.25">
      <c r="A7" s="67" t="s">
        <v>57</v>
      </c>
      <c r="B7" s="2" t="s">
        <v>68</v>
      </c>
      <c r="C7" s="62"/>
      <c r="D7" s="13">
        <v>2</v>
      </c>
      <c r="E7" s="4" t="s">
        <v>15</v>
      </c>
      <c r="F7" s="3">
        <f>C7*D7</f>
        <v>0</v>
      </c>
      <c r="G7" s="5"/>
    </row>
    <row r="8" spans="1:7" x14ac:dyDescent="0.25">
      <c r="A8" s="63" t="s">
        <v>77</v>
      </c>
      <c r="B8" s="64" t="s">
        <v>78</v>
      </c>
      <c r="C8" s="65"/>
      <c r="D8" s="13">
        <v>4</v>
      </c>
      <c r="E8" s="4" t="s">
        <v>15</v>
      </c>
      <c r="F8" s="3">
        <f t="shared" ref="F8" si="2">C8*D8</f>
        <v>0</v>
      </c>
      <c r="G8" s="5"/>
    </row>
    <row r="9" spans="1:7" x14ac:dyDescent="0.25">
      <c r="A9" s="67" t="s">
        <v>9</v>
      </c>
      <c r="B9" s="68" t="s">
        <v>66</v>
      </c>
      <c r="C9" s="62"/>
      <c r="D9" s="69">
        <v>35</v>
      </c>
      <c r="E9" s="70" t="s">
        <v>14</v>
      </c>
      <c r="F9" s="3">
        <f t="shared" ref="F9:F42" si="3">C9*D9</f>
        <v>0</v>
      </c>
    </row>
    <row r="10" spans="1:7" x14ac:dyDescent="0.25">
      <c r="A10" s="67" t="s">
        <v>2</v>
      </c>
      <c r="B10" s="68" t="s">
        <v>1</v>
      </c>
      <c r="C10" s="62"/>
      <c r="D10" s="69">
        <v>18</v>
      </c>
      <c r="E10" s="70" t="s">
        <v>14</v>
      </c>
      <c r="F10" s="3">
        <f t="shared" si="3"/>
        <v>0</v>
      </c>
    </row>
    <row r="11" spans="1:7" x14ac:dyDescent="0.25">
      <c r="A11" s="71" t="s">
        <v>45</v>
      </c>
      <c r="B11" s="2" t="s">
        <v>47</v>
      </c>
      <c r="C11" s="62"/>
      <c r="D11" s="13">
        <v>4</v>
      </c>
      <c r="E11" s="4" t="s">
        <v>15</v>
      </c>
      <c r="F11" s="3">
        <f t="shared" si="3"/>
        <v>0</v>
      </c>
      <c r="G11" s="5"/>
    </row>
    <row r="12" spans="1:7" x14ac:dyDescent="0.25">
      <c r="A12" s="71" t="s">
        <v>44</v>
      </c>
      <c r="B12" s="2" t="s">
        <v>46</v>
      </c>
      <c r="C12" s="62"/>
      <c r="D12" s="13">
        <v>2</v>
      </c>
      <c r="E12" s="4" t="s">
        <v>15</v>
      </c>
      <c r="F12" s="3">
        <f t="shared" si="3"/>
        <v>0</v>
      </c>
      <c r="G12" s="5"/>
    </row>
    <row r="13" spans="1:7" x14ac:dyDescent="0.25">
      <c r="A13" s="71" t="s">
        <v>48</v>
      </c>
      <c r="B13" s="2"/>
      <c r="C13" s="62"/>
      <c r="D13" s="13">
        <v>2</v>
      </c>
      <c r="E13" s="4" t="s">
        <v>15</v>
      </c>
      <c r="F13" s="3">
        <f t="shared" si="3"/>
        <v>0</v>
      </c>
      <c r="G13" s="5"/>
    </row>
    <row r="14" spans="1:7" x14ac:dyDescent="0.25">
      <c r="A14" s="71" t="s">
        <v>63</v>
      </c>
      <c r="B14" s="2"/>
      <c r="C14" s="62"/>
      <c r="D14" s="13">
        <v>28</v>
      </c>
      <c r="E14" s="4" t="s">
        <v>16</v>
      </c>
      <c r="F14" s="3">
        <f t="shared" si="3"/>
        <v>0</v>
      </c>
      <c r="G14" s="5"/>
    </row>
    <row r="15" spans="1:7" x14ac:dyDescent="0.25">
      <c r="A15" s="6" t="s">
        <v>0</v>
      </c>
      <c r="B15" s="2"/>
      <c r="C15" s="62"/>
      <c r="D15" s="13">
        <v>3</v>
      </c>
      <c r="E15" s="4" t="s">
        <v>16</v>
      </c>
      <c r="F15" s="3">
        <f t="shared" si="3"/>
        <v>0</v>
      </c>
      <c r="G15" s="5"/>
    </row>
    <row r="16" spans="1:7" x14ac:dyDescent="0.25">
      <c r="A16" s="6" t="s">
        <v>75</v>
      </c>
      <c r="B16" s="2" t="s">
        <v>76</v>
      </c>
      <c r="C16" s="65"/>
      <c r="D16" s="13">
        <v>1</v>
      </c>
      <c r="E16" s="4" t="s">
        <v>14</v>
      </c>
      <c r="F16" s="3">
        <f t="shared" si="3"/>
        <v>0</v>
      </c>
      <c r="G16" s="5"/>
    </row>
    <row r="17" spans="1:7" x14ac:dyDescent="0.25">
      <c r="A17" s="66" t="s">
        <v>3</v>
      </c>
      <c r="B17" s="2" t="s">
        <v>64</v>
      </c>
      <c r="C17" s="62"/>
      <c r="D17" s="69">
        <v>32</v>
      </c>
      <c r="E17" s="70" t="s">
        <v>14</v>
      </c>
      <c r="F17" s="3">
        <f t="shared" si="3"/>
        <v>0</v>
      </c>
      <c r="G17" s="5"/>
    </row>
    <row r="18" spans="1:7" x14ac:dyDescent="0.25">
      <c r="A18" s="66" t="s">
        <v>3</v>
      </c>
      <c r="B18" s="2" t="s">
        <v>69</v>
      </c>
      <c r="C18" s="62"/>
      <c r="D18" s="69">
        <v>8</v>
      </c>
      <c r="E18" s="70" t="s">
        <v>14</v>
      </c>
      <c r="F18" s="3">
        <f t="shared" ref="F18" si="4">C18*D18</f>
        <v>0</v>
      </c>
      <c r="G18" s="5"/>
    </row>
    <row r="19" spans="1:7" x14ac:dyDescent="0.25">
      <c r="A19" s="6" t="s">
        <v>4</v>
      </c>
      <c r="B19" s="2"/>
      <c r="C19" s="62"/>
      <c r="D19" s="13">
        <v>28</v>
      </c>
      <c r="E19" s="4" t="s">
        <v>14</v>
      </c>
      <c r="F19" s="3">
        <f>C19*D19</f>
        <v>0</v>
      </c>
      <c r="G19" s="5"/>
    </row>
    <row r="20" spans="1:7" x14ac:dyDescent="0.25">
      <c r="A20" s="6" t="s">
        <v>10</v>
      </c>
      <c r="B20" s="2" t="s">
        <v>7</v>
      </c>
      <c r="C20" s="62"/>
      <c r="D20" s="13">
        <v>2</v>
      </c>
      <c r="E20" s="4" t="s">
        <v>23</v>
      </c>
      <c r="F20" s="3">
        <f>C20*D20</f>
        <v>0</v>
      </c>
      <c r="G20" s="5"/>
    </row>
    <row r="21" spans="1:7" ht="16.5" thickBot="1" x14ac:dyDescent="0.3">
      <c r="A21" s="17" t="s">
        <v>26</v>
      </c>
      <c r="B21" s="18"/>
      <c r="C21" s="19"/>
      <c r="D21" s="20"/>
      <c r="E21" s="21"/>
      <c r="F21" s="22">
        <f>SUM(F4:F20)</f>
        <v>0</v>
      </c>
      <c r="G21" s="5"/>
    </row>
    <row r="22" spans="1:7" ht="16.5" thickTop="1" x14ac:dyDescent="0.25">
      <c r="A22" s="28"/>
      <c r="B22" s="28"/>
      <c r="C22" s="30"/>
      <c r="D22" s="31"/>
      <c r="E22" s="31"/>
      <c r="F22" s="34"/>
      <c r="G22" s="5"/>
    </row>
    <row r="23" spans="1:7" ht="15.75" thickBot="1" x14ac:dyDescent="0.3">
      <c r="B23" s="16"/>
      <c r="C23" s="29"/>
      <c r="D23" s="14"/>
      <c r="E23" s="14"/>
      <c r="F23" s="33"/>
      <c r="G23" s="5"/>
    </row>
    <row r="24" spans="1:7" ht="16.5" thickBot="1" x14ac:dyDescent="0.3">
      <c r="A24" s="24" t="s">
        <v>52</v>
      </c>
      <c r="B24" s="24" t="s">
        <v>28</v>
      </c>
      <c r="C24" s="25" t="s">
        <v>27</v>
      </c>
      <c r="D24" s="26" t="s">
        <v>21</v>
      </c>
      <c r="E24" s="26" t="s">
        <v>20</v>
      </c>
      <c r="F24" s="25" t="s">
        <v>24</v>
      </c>
      <c r="G24" s="5"/>
    </row>
    <row r="25" spans="1:7" x14ac:dyDescent="0.25">
      <c r="A25" s="6" t="s">
        <v>11</v>
      </c>
      <c r="B25" s="2"/>
      <c r="C25" s="9"/>
      <c r="D25" s="13">
        <v>28</v>
      </c>
      <c r="E25" s="4" t="s">
        <v>14</v>
      </c>
      <c r="F25" s="3">
        <f t="shared" si="3"/>
        <v>0</v>
      </c>
      <c r="G25" s="5"/>
    </row>
    <row r="26" spans="1:7" x14ac:dyDescent="0.25">
      <c r="A26" s="6" t="s">
        <v>12</v>
      </c>
      <c r="B26" s="2"/>
      <c r="C26" s="9"/>
      <c r="D26" s="13">
        <v>2</v>
      </c>
      <c r="E26" s="4" t="s">
        <v>15</v>
      </c>
      <c r="F26" s="3">
        <f t="shared" si="3"/>
        <v>0</v>
      </c>
      <c r="G26" s="5"/>
    </row>
    <row r="27" spans="1:7" x14ac:dyDescent="0.25">
      <c r="A27" s="6" t="s">
        <v>50</v>
      </c>
      <c r="B27" s="2"/>
      <c r="C27" s="9"/>
      <c r="D27" s="13">
        <v>4</v>
      </c>
      <c r="E27" s="4" t="s">
        <v>13</v>
      </c>
      <c r="F27" s="3">
        <f t="shared" si="3"/>
        <v>0</v>
      </c>
      <c r="G27" s="5"/>
    </row>
    <row r="28" spans="1:7" x14ac:dyDescent="0.25">
      <c r="A28" s="6" t="s">
        <v>51</v>
      </c>
      <c r="B28" s="2"/>
      <c r="C28" s="9"/>
      <c r="D28" s="13">
        <v>28</v>
      </c>
      <c r="E28" s="4" t="s">
        <v>14</v>
      </c>
      <c r="F28" s="3">
        <f t="shared" si="3"/>
        <v>0</v>
      </c>
      <c r="G28" s="5"/>
    </row>
    <row r="29" spans="1:7" x14ac:dyDescent="0.25">
      <c r="A29" s="6" t="s">
        <v>33</v>
      </c>
      <c r="B29" s="2" t="s">
        <v>34</v>
      </c>
      <c r="C29" s="9"/>
      <c r="D29" s="13">
        <v>2</v>
      </c>
      <c r="E29" s="4" t="s">
        <v>15</v>
      </c>
      <c r="F29" s="3">
        <f t="shared" si="3"/>
        <v>0</v>
      </c>
      <c r="G29" s="5"/>
    </row>
    <row r="30" spans="1:7" x14ac:dyDescent="0.25">
      <c r="A30" s="6" t="s">
        <v>37</v>
      </c>
      <c r="B30" s="2"/>
      <c r="C30" s="9"/>
      <c r="D30" s="13">
        <v>2</v>
      </c>
      <c r="E30" s="4" t="s">
        <v>22</v>
      </c>
      <c r="F30" s="3">
        <f t="shared" si="3"/>
        <v>0</v>
      </c>
      <c r="G30" s="5"/>
    </row>
    <row r="31" spans="1:7" x14ac:dyDescent="0.25">
      <c r="A31" s="6" t="s">
        <v>35</v>
      </c>
      <c r="B31" s="2"/>
      <c r="C31" s="9"/>
      <c r="D31" s="13">
        <v>2</v>
      </c>
      <c r="E31" s="4" t="s">
        <v>15</v>
      </c>
      <c r="F31" s="3">
        <f t="shared" si="3"/>
        <v>0</v>
      </c>
      <c r="G31" s="5"/>
    </row>
    <row r="32" spans="1:7" x14ac:dyDescent="0.25">
      <c r="A32" s="6" t="s">
        <v>8</v>
      </c>
      <c r="B32" s="2"/>
      <c r="C32" s="9"/>
      <c r="D32" s="13">
        <v>2</v>
      </c>
      <c r="E32" s="4" t="s">
        <v>15</v>
      </c>
      <c r="F32" s="3">
        <f t="shared" si="3"/>
        <v>0</v>
      </c>
      <c r="G32" s="5"/>
    </row>
    <row r="33" spans="1:7" x14ac:dyDescent="0.25">
      <c r="A33" s="6" t="s">
        <v>67</v>
      </c>
      <c r="B33" s="2"/>
      <c r="C33" s="9"/>
      <c r="D33" s="13">
        <v>28</v>
      </c>
      <c r="E33" s="4" t="s">
        <v>14</v>
      </c>
      <c r="F33" s="3">
        <f t="shared" si="3"/>
        <v>0</v>
      </c>
      <c r="G33" s="5"/>
    </row>
    <row r="34" spans="1:7" x14ac:dyDescent="0.25">
      <c r="A34" s="6" t="s">
        <v>36</v>
      </c>
      <c r="B34" s="2"/>
      <c r="C34" s="9"/>
      <c r="D34" s="13">
        <v>28</v>
      </c>
      <c r="E34" s="4" t="s">
        <v>14</v>
      </c>
      <c r="F34" s="3">
        <f t="shared" si="3"/>
        <v>0</v>
      </c>
      <c r="G34" s="5"/>
    </row>
    <row r="35" spans="1:7" x14ac:dyDescent="0.25">
      <c r="A35" s="6" t="s">
        <v>49</v>
      </c>
      <c r="B35" s="2"/>
      <c r="C35" s="9"/>
      <c r="D35" s="13">
        <v>28</v>
      </c>
      <c r="E35" s="4" t="s">
        <v>14</v>
      </c>
      <c r="F35" s="3">
        <f t="shared" si="3"/>
        <v>0</v>
      </c>
      <c r="G35" s="5"/>
    </row>
    <row r="36" spans="1:7" x14ac:dyDescent="0.25">
      <c r="A36" s="6" t="s">
        <v>74</v>
      </c>
      <c r="B36" s="2"/>
      <c r="C36" s="9"/>
      <c r="D36" s="13">
        <v>1</v>
      </c>
      <c r="E36" s="4" t="s">
        <v>22</v>
      </c>
      <c r="F36" s="3">
        <f t="shared" si="3"/>
        <v>0</v>
      </c>
      <c r="G36" s="5"/>
    </row>
    <row r="37" spans="1:7" x14ac:dyDescent="0.25">
      <c r="A37" s="6" t="s">
        <v>38</v>
      </c>
      <c r="B37" s="2"/>
      <c r="C37" s="9"/>
      <c r="D37" s="13">
        <v>2</v>
      </c>
      <c r="E37" s="4" t="s">
        <v>22</v>
      </c>
      <c r="F37" s="3">
        <f t="shared" si="3"/>
        <v>0</v>
      </c>
      <c r="G37" s="5"/>
    </row>
    <row r="38" spans="1:7" x14ac:dyDescent="0.25">
      <c r="A38" s="6" t="s">
        <v>55</v>
      </c>
      <c r="B38" s="2"/>
      <c r="C38" s="9"/>
      <c r="D38" s="13">
        <v>1</v>
      </c>
      <c r="E38" s="4" t="s">
        <v>22</v>
      </c>
      <c r="F38" s="3">
        <f t="shared" si="3"/>
        <v>0</v>
      </c>
      <c r="G38" s="5"/>
    </row>
    <row r="39" spans="1:7" x14ac:dyDescent="0.25">
      <c r="A39" s="6" t="s">
        <v>79</v>
      </c>
      <c r="B39" s="2"/>
      <c r="C39" s="72"/>
      <c r="D39" s="13">
        <v>2</v>
      </c>
      <c r="E39" s="4" t="s">
        <v>15</v>
      </c>
      <c r="F39" s="3">
        <f t="shared" si="3"/>
        <v>0</v>
      </c>
      <c r="G39" s="5"/>
    </row>
    <row r="40" spans="1:7" x14ac:dyDescent="0.25">
      <c r="A40" s="66" t="s">
        <v>5</v>
      </c>
      <c r="B40" s="2"/>
      <c r="C40" s="9"/>
      <c r="D40" s="69">
        <v>1</v>
      </c>
      <c r="E40" s="70" t="s">
        <v>22</v>
      </c>
      <c r="F40" s="9">
        <f t="shared" si="3"/>
        <v>0</v>
      </c>
    </row>
    <row r="41" spans="1:7" x14ac:dyDescent="0.25">
      <c r="A41" s="73" t="s">
        <v>29</v>
      </c>
      <c r="B41" s="74"/>
      <c r="C41" s="75"/>
      <c r="D41" s="76">
        <v>2</v>
      </c>
      <c r="E41" s="77" t="s">
        <v>15</v>
      </c>
      <c r="F41" s="3">
        <f t="shared" si="3"/>
        <v>0</v>
      </c>
    </row>
    <row r="42" spans="1:7" x14ac:dyDescent="0.25">
      <c r="A42" s="73" t="s">
        <v>30</v>
      </c>
      <c r="B42" s="74"/>
      <c r="C42" s="75"/>
      <c r="D42" s="76">
        <v>2</v>
      </c>
      <c r="E42" s="77" t="s">
        <v>15</v>
      </c>
      <c r="F42" s="3">
        <f t="shared" si="3"/>
        <v>0</v>
      </c>
    </row>
    <row r="43" spans="1:7" ht="16.5" thickBot="1" x14ac:dyDescent="0.3">
      <c r="A43" s="17" t="s">
        <v>53</v>
      </c>
      <c r="B43" s="18"/>
      <c r="C43" s="19"/>
      <c r="D43" s="20"/>
      <c r="E43" s="21"/>
      <c r="F43" s="22">
        <f>SUM(F25:F42)</f>
        <v>0</v>
      </c>
    </row>
    <row r="44" spans="1:7" ht="17.25" thickTop="1" thickBot="1" x14ac:dyDescent="0.3">
      <c r="A44" s="45"/>
      <c r="B44" s="23"/>
      <c r="C44" s="46"/>
      <c r="D44" s="27"/>
      <c r="E44" s="27"/>
      <c r="F44" s="32"/>
    </row>
    <row r="45" spans="1:7" ht="16.5" thickBot="1" x14ac:dyDescent="0.3">
      <c r="A45" s="24" t="s">
        <v>31</v>
      </c>
      <c r="B45" s="24" t="s">
        <v>28</v>
      </c>
      <c r="C45" s="25" t="s">
        <v>27</v>
      </c>
      <c r="D45" s="26" t="s">
        <v>21</v>
      </c>
      <c r="E45" s="26" t="s">
        <v>20</v>
      </c>
      <c r="F45" s="25" t="s">
        <v>24</v>
      </c>
    </row>
    <row r="46" spans="1:7" x14ac:dyDescent="0.25">
      <c r="A46" s="6" t="s">
        <v>31</v>
      </c>
      <c r="B46" s="2"/>
      <c r="C46" s="9"/>
      <c r="D46" s="13">
        <v>3</v>
      </c>
      <c r="E46" s="4" t="s">
        <v>22</v>
      </c>
      <c r="F46" s="3">
        <f>C46*D46</f>
        <v>0</v>
      </c>
    </row>
    <row r="47" spans="1:7" s="61" customFormat="1" x14ac:dyDescent="0.25">
      <c r="A47" s="6" t="s">
        <v>70</v>
      </c>
      <c r="B47" s="2"/>
      <c r="C47" s="9"/>
      <c r="D47" s="13">
        <v>1</v>
      </c>
      <c r="E47" s="4" t="s">
        <v>15</v>
      </c>
      <c r="F47" s="3">
        <f t="shared" ref="F47:F48" si="5">C47*D47</f>
        <v>0</v>
      </c>
    </row>
    <row r="48" spans="1:7" s="61" customFormat="1" x14ac:dyDescent="0.25">
      <c r="A48" s="6" t="s">
        <v>71</v>
      </c>
      <c r="B48" s="2"/>
      <c r="C48" s="9"/>
      <c r="D48" s="13">
        <v>1</v>
      </c>
      <c r="E48" s="4" t="s">
        <v>15</v>
      </c>
      <c r="F48" s="3">
        <f t="shared" si="5"/>
        <v>0</v>
      </c>
    </row>
    <row r="49" spans="1:6" x14ac:dyDescent="0.25">
      <c r="A49" s="6" t="s">
        <v>6</v>
      </c>
      <c r="B49" s="2" t="s">
        <v>7</v>
      </c>
      <c r="C49" s="9"/>
      <c r="D49" s="13">
        <v>1</v>
      </c>
      <c r="E49" s="4" t="s">
        <v>15</v>
      </c>
      <c r="F49" s="3">
        <f>C49*D49</f>
        <v>0</v>
      </c>
    </row>
    <row r="50" spans="1:6" ht="16.5" thickBot="1" x14ac:dyDescent="0.3">
      <c r="A50" s="17" t="s">
        <v>32</v>
      </c>
      <c r="B50" s="18"/>
      <c r="C50" s="19"/>
      <c r="D50" s="20"/>
      <c r="E50" s="21"/>
      <c r="F50" s="22">
        <f>SUM(F46:F49)</f>
        <v>0</v>
      </c>
    </row>
    <row r="51" spans="1:6" ht="17.25" thickTop="1" thickBot="1" x14ac:dyDescent="0.3">
      <c r="A51" s="40"/>
      <c r="B51" s="41"/>
      <c r="C51" s="42"/>
      <c r="D51" s="43"/>
      <c r="E51" s="43"/>
      <c r="F51" s="44"/>
    </row>
    <row r="52" spans="1:6" ht="19.5" thickBot="1" x14ac:dyDescent="0.35">
      <c r="A52" s="35" t="s">
        <v>17</v>
      </c>
      <c r="B52" s="39"/>
      <c r="C52" s="38"/>
      <c r="D52" s="37"/>
      <c r="E52" s="7"/>
      <c r="F52" s="36">
        <f>F21+F43+F50</f>
        <v>0</v>
      </c>
    </row>
    <row r="53" spans="1:6" x14ac:dyDescent="0.25">
      <c r="C53" s="8"/>
      <c r="D53" s="8"/>
      <c r="E53" s="8"/>
      <c r="F53" s="8"/>
    </row>
    <row r="54" spans="1:6" x14ac:dyDescent="0.25">
      <c r="A54" s="56"/>
      <c r="B54" s="57"/>
      <c r="C54" s="58"/>
      <c r="D54" s="8"/>
      <c r="E54" s="8"/>
      <c r="F54" s="8"/>
    </row>
    <row r="55" spans="1:6" x14ac:dyDescent="0.25">
      <c r="A55" s="56"/>
      <c r="B55" s="57"/>
      <c r="C55" s="57"/>
    </row>
    <row r="56" spans="1:6" x14ac:dyDescent="0.25">
      <c r="A56" s="57"/>
      <c r="B56" s="57"/>
      <c r="C56" s="57"/>
    </row>
  </sheetData>
  <pageMargins left="0.25" right="0.23" top="0.78740157480314965" bottom="0.78740157480314965" header="0.31496062992125984" footer="0.31496062992125984"/>
  <pageSetup scale="78" orientation="landscape" r:id="rId1"/>
  <rowBreaks count="1" manualBreakCount="1">
    <brk id="2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Položkový rozpočet</vt:lpstr>
      <vt:lpstr>'Položkový rozpočet'!Oblast_tisku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Tereza Skorpilova</cp:lastModifiedBy>
  <cp:lastPrinted>2018-01-31T06:53:58Z</cp:lastPrinted>
  <dcterms:created xsi:type="dcterms:W3CDTF">2011-10-05T12:42:24Z</dcterms:created>
  <dcterms:modified xsi:type="dcterms:W3CDTF">2023-07-31T09:36:03Z</dcterms:modified>
</cp:coreProperties>
</file>